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<sst xmlns="http://schemas.openxmlformats.org/spreadsheetml/2006/main" count="102" uniqueCount="59">
  <si>
    <t>Исполнение бюджета МО Сертолово</t>
  </si>
  <si>
    <t>Исполнено</t>
  </si>
  <si>
    <t>Рз</t>
  </si>
  <si>
    <t>ПР</t>
  </si>
  <si>
    <t>% исполн.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</si>
  <si>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</si>
  <si>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</si>
  <si>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</si>
  <si>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</si>
  <si>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</si>
  <si>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</si>
  <si>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</si>
  <si>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</si>
  <si>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</si>
  <si>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</si>
  <si>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</si>
  <si>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</si>
  <si>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</si>
  <si>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</si>
  <si>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</si>
  <si>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</si>
  <si>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</si>
  <si>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</si>
  <si>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</si>
  <si>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</si>
  <si>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 xml:space="preserve">Пенсионное обеспечение </t>
  </si>
  <si>
    <t>Социальное обеспечение населения</t>
  </si>
  <si>
    <t>СРЕДСТВА МАССОВОЙ ИНФОРМАЦИИ</t>
  </si>
  <si>
    <t xml:space="preserve">Периодическая печать и издательства </t>
  </si>
  <si>
    <t>ИТОГО РАСХОДОВ</t>
  </si>
  <si>
    <t xml:space="preserve">Уточненный </t>
  </si>
  <si>
    <t>план</t>
  </si>
  <si>
    <t>01</t>
  </si>
  <si>
    <t>00</t>
  </si>
  <si>
    <t>02</t>
  </si>
  <si>
    <t>03</t>
  </si>
  <si>
    <t>04</t>
  </si>
  <si>
    <t>06</t>
  </si>
  <si>
    <t>Обеспечение проведения выборов и референдумов</t>
  </si>
  <si>
    <t>07</t>
  </si>
  <si>
    <t>09</t>
  </si>
  <si>
    <t>05</t>
  </si>
  <si>
    <t>08</t>
  </si>
  <si>
    <t>от ___________2014 г. №_____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</si>
  <si>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</si>
  <si>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</si>
  <si>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</si>
  <si>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</si>
  <si>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</si>
  <si>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 xml:space="preserve">Массовый спорт </t>
  </si>
  <si>
    <t>14</t>
  </si>
  <si>
    <t>Другие вопросы в области национальной безопасности и правоохранительной деятельности</t>
  </si>
  <si>
    <t>по расходам за 9 месяцев 2014 г.</t>
  </si>
  <si>
    <t>на 01.10.2014 г.</t>
  </si>
  <si>
    <t>Сумма (тыс.руб.)</t>
  </si>
  <si>
    <t>на 2014 г. (тыс.руб.)</t>
  </si>
  <si>
    <t>ПРИЛОЖЕНИЕ  № 2</t>
  </si>
  <si>
    <t>к постановлению администрации</t>
  </si>
  <si>
    <t>МО Сертолово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</si>
</sst>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49" fontId="1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49" fontId="2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wrapText="1"/>
    </xf>
    <xf numFmtId="49" fontId="1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right"/>
    </xf>
    <xf numFmtId="168" fontId="2" fillId="0" borderId="7" xfId="0" applyNumberFormat="1" applyFont="1" applyBorder="1" applyAlignment="1">
      <alignment horizontal="right"/>
    </xf>
    <xf numFmtId="168" fontId="1" fillId="0" borderId="8" xfId="0" applyNumberFormat="1" applyFont="1" applyBorder="1" applyAlignment="1">
      <alignment horizontal="right"/>
    </xf>
    <xf numFmtId="168" fontId="1" fillId="0" borderId="7" xfId="0" applyNumberFormat="1" applyFont="1" applyFill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B1">
      <selection activeCell="A5" sqref="A5:F5"/>
    </sheetView>
  </sheetViews>
  <sheetFormatPr defaultColWidth="9.00390625" defaultRowHeight="12.75"/>
  <cols>
    <col min="1" max="1" width="73.875" style="0" customWidth="1"/>
    <col min="2" max="2" width="7.625" style="0" customWidth="1"/>
    <col min="3" max="3" width="7.375" style="0" customWidth="1"/>
    <col min="4" max="5" width="16.75390625" style="0" customWidth="1"/>
    <col min="6" max="6" width="13.00390625" style="0" customWidth="1"/>
  </cols>
  <sheetData>
    <row r="1" spans="4:6" ht="18.75">
      <c r="D1" s="2" t="s">
        <v>56</v>
      </c>
      <c r="F1" s="2"/>
    </row>
    <row r="2" spans="4:6" ht="18.75">
      <c r="D2" s="2" t="s">
        <v>57</v>
      </c>
      <c r="F2" s="2"/>
    </row>
    <row r="3" spans="4:6" ht="18.75">
      <c r="D3" s="2" t="s">
        <v>58</v>
      </c>
      <c r="F3" s="2"/>
    </row>
    <row r="4" spans="4:6" ht="18.75">
      <c r="D4" s="2" t="s">
        <v>43</v>
      </c>
      <c r="F4" s="2"/>
    </row>
    <row r="5" spans="1:6" ht="39.75" customHeight="1">
      <c r="A5" s="29" t="s">
        <v>0</v>
      </c>
      <c r="B5" s="29"/>
      <c r="C5" s="29"/>
      <c r="D5" s="29"/>
      <c r="E5" s="29"/>
      <c r="F5" s="29"/>
    </row>
    <row r="6" spans="1:6" ht="18.75">
      <c r="A6" s="29" t="s">
        <v>52</v>
      </c>
      <c r="B6" s="29"/>
      <c r="C6" s="29"/>
      <c r="D6" s="29"/>
      <c r="E6" s="29"/>
      <c r="F6" s="29"/>
    </row>
    <row r="7" ht="22.5" customHeight="1" thickBot="1">
      <c r="A7" s="1"/>
    </row>
    <row r="8" spans="1:6" ht="15.75">
      <c r="A8" s="30"/>
      <c r="B8" s="33"/>
      <c r="C8" s="34"/>
      <c r="D8" s="4" t="s">
        <v>30</v>
      </c>
      <c r="E8" s="37" t="s">
        <v>1</v>
      </c>
      <c r="F8" s="38"/>
    </row>
    <row r="9" spans="1:6" ht="15.75">
      <c r="A9" s="31"/>
      <c r="B9" s="35"/>
      <c r="C9" s="36"/>
      <c r="D9" s="5" t="s">
        <v>31</v>
      </c>
      <c r="E9" s="39" t="s">
        <v>53</v>
      </c>
      <c r="F9" s="40"/>
    </row>
    <row r="10" spans="1:6" ht="32.25" thickBot="1">
      <c r="A10" s="32"/>
      <c r="B10" s="20" t="s">
        <v>2</v>
      </c>
      <c r="C10" s="21" t="s">
        <v>3</v>
      </c>
      <c r="D10" s="6" t="s">
        <v>55</v>
      </c>
      <c r="E10" s="7" t="s">
        <v>54</v>
      </c>
      <c r="F10" s="8" t="s">
        <v>4</v>
      </c>
    </row>
    <row r="11" spans="1:6" ht="15.75">
      <c r="A11" s="9" t="s">
        <v>5</v>
      </c>
      <c r="B11" s="10" t="s">
        <v>32</v>
      </c>
      <c r="C11" s="10" t="s">
        <v>33</v>
      </c>
      <c r="D11" s="11">
        <f>SUM(D12:D18)</f>
        <v>106104.2</v>
      </c>
      <c r="E11" s="11">
        <f>SUM(E12:E18)</f>
        <v>62037.100000000006</v>
      </c>
      <c r="F11" s="11">
        <f>E11*100/D11</f>
        <v>58.46809080130665</v>
      </c>
    </row>
    <row r="12" spans="1:6" ht="33" customHeight="1">
      <c r="A12" s="12" t="s">
        <v>6</v>
      </c>
      <c r="B12" s="13" t="s">
        <v>32</v>
      </c>
      <c r="C12" s="13" t="s">
        <v>34</v>
      </c>
      <c r="D12" s="22">
        <v>1598.4</v>
      </c>
      <c r="E12" s="22">
        <v>1016.5</v>
      </c>
      <c r="F12" s="11">
        <f aca="true" t="shared" si="0" ref="F12:F43">E12*100/D12</f>
        <v>63.59484484484484</v>
      </c>
    </row>
    <row r="13" spans="1:6" ht="48" customHeight="1">
      <c r="A13" s="12" t="s">
        <v>44</v>
      </c>
      <c r="B13" s="13" t="s">
        <v>32</v>
      </c>
      <c r="C13" s="13" t="s">
        <v>35</v>
      </c>
      <c r="D13" s="22">
        <v>4946.5</v>
      </c>
      <c r="E13" s="22">
        <v>2877.4</v>
      </c>
      <c r="F13" s="11">
        <f t="shared" si="0"/>
        <v>58.170423531790156</v>
      </c>
    </row>
    <row r="14" spans="1:6" ht="48" customHeight="1">
      <c r="A14" s="12" t="s">
        <v>45</v>
      </c>
      <c r="B14" s="13" t="s">
        <v>32</v>
      </c>
      <c r="C14" s="13" t="s">
        <v>36</v>
      </c>
      <c r="D14" s="22">
        <v>30295.7</v>
      </c>
      <c r="E14" s="22">
        <v>19051.7</v>
      </c>
      <c r="F14" s="11">
        <f t="shared" si="0"/>
        <v>62.88582208036124</v>
      </c>
    </row>
    <row r="15" spans="1:6" ht="33.75" customHeight="1">
      <c r="A15" s="12" t="s">
        <v>46</v>
      </c>
      <c r="B15" s="13" t="s">
        <v>32</v>
      </c>
      <c r="C15" s="13" t="s">
        <v>37</v>
      </c>
      <c r="D15" s="22">
        <v>11079.9</v>
      </c>
      <c r="E15" s="22">
        <v>7345.1</v>
      </c>
      <c r="F15" s="11">
        <f t="shared" si="0"/>
        <v>66.2921145497703</v>
      </c>
    </row>
    <row r="16" spans="1:6" ht="15.75">
      <c r="A16" s="12" t="s">
        <v>38</v>
      </c>
      <c r="B16" s="13" t="s">
        <v>32</v>
      </c>
      <c r="C16" s="13" t="s">
        <v>39</v>
      </c>
      <c r="D16" s="22">
        <v>3609.6</v>
      </c>
      <c r="E16" s="22">
        <v>3514.8</v>
      </c>
      <c r="F16" s="11">
        <f t="shared" si="0"/>
        <v>97.37367021276596</v>
      </c>
    </row>
    <row r="17" spans="1:6" ht="15.75">
      <c r="A17" s="12" t="s">
        <v>7</v>
      </c>
      <c r="B17" s="13" t="s">
        <v>32</v>
      </c>
      <c r="C17" s="13">
        <v>11</v>
      </c>
      <c r="D17" s="22">
        <v>2816.2</v>
      </c>
      <c r="E17" s="22">
        <v>0</v>
      </c>
      <c r="F17" s="11">
        <f t="shared" si="0"/>
        <v>0</v>
      </c>
    </row>
    <row r="18" spans="1:6" ht="15.75">
      <c r="A18" s="12" t="s">
        <v>8</v>
      </c>
      <c r="B18" s="13" t="s">
        <v>32</v>
      </c>
      <c r="C18" s="13">
        <v>13</v>
      </c>
      <c r="D18" s="22">
        <v>51757.9</v>
      </c>
      <c r="E18" s="22">
        <v>28231.6</v>
      </c>
      <c r="F18" s="11">
        <f t="shared" si="0"/>
        <v>54.5454896740401</v>
      </c>
    </row>
    <row r="19" spans="1:6" ht="15.75">
      <c r="A19" s="14" t="s">
        <v>9</v>
      </c>
      <c r="B19" s="15" t="s">
        <v>34</v>
      </c>
      <c r="C19" s="15" t="s">
        <v>33</v>
      </c>
      <c r="D19" s="23">
        <f>D20</f>
        <v>1997.2</v>
      </c>
      <c r="E19" s="23">
        <f>E20</f>
        <v>1357.2</v>
      </c>
      <c r="F19" s="11">
        <f t="shared" si="0"/>
        <v>67.95513719206889</v>
      </c>
    </row>
    <row r="20" spans="1:6" ht="15.75">
      <c r="A20" s="12" t="s">
        <v>10</v>
      </c>
      <c r="B20" s="13" t="s">
        <v>34</v>
      </c>
      <c r="C20" s="13" t="s">
        <v>35</v>
      </c>
      <c r="D20" s="22">
        <v>1997.2</v>
      </c>
      <c r="E20" s="22">
        <v>1357.2</v>
      </c>
      <c r="F20" s="11">
        <f t="shared" si="0"/>
        <v>67.95513719206889</v>
      </c>
    </row>
    <row r="21" spans="1:6" ht="31.5">
      <c r="A21" s="14" t="s">
        <v>11</v>
      </c>
      <c r="B21" s="15" t="s">
        <v>35</v>
      </c>
      <c r="C21" s="15" t="s">
        <v>33</v>
      </c>
      <c r="D21" s="23">
        <f>SUM(D22:D23)</f>
        <v>5017.4</v>
      </c>
      <c r="E21" s="23">
        <f>SUM(E22:E23)</f>
        <v>859.2</v>
      </c>
      <c r="F21" s="11">
        <f t="shared" si="0"/>
        <v>17.1244070634193</v>
      </c>
    </row>
    <row r="22" spans="1:6" ht="33" customHeight="1">
      <c r="A22" s="12" t="s">
        <v>47</v>
      </c>
      <c r="B22" s="13" t="s">
        <v>35</v>
      </c>
      <c r="C22" s="13" t="s">
        <v>40</v>
      </c>
      <c r="D22" s="22">
        <v>4037.4</v>
      </c>
      <c r="E22" s="22">
        <v>859.2</v>
      </c>
      <c r="F22" s="23">
        <f t="shared" si="0"/>
        <v>21.281022440184277</v>
      </c>
    </row>
    <row r="23" spans="1:6" ht="33" customHeight="1">
      <c r="A23" s="12" t="s">
        <v>51</v>
      </c>
      <c r="B23" s="13" t="s">
        <v>35</v>
      </c>
      <c r="C23" s="13" t="s">
        <v>50</v>
      </c>
      <c r="D23" s="22">
        <v>980</v>
      </c>
      <c r="E23" s="22">
        <v>0</v>
      </c>
      <c r="F23" s="23">
        <v>0</v>
      </c>
    </row>
    <row r="24" spans="1:6" ht="15.75">
      <c r="A24" s="14" t="s">
        <v>12</v>
      </c>
      <c r="B24" s="15" t="s">
        <v>36</v>
      </c>
      <c r="C24" s="15" t="s">
        <v>33</v>
      </c>
      <c r="D24" s="23">
        <f>D25+D26</f>
        <v>87348.8</v>
      </c>
      <c r="E24" s="23">
        <f>E25+E26</f>
        <v>44555.4</v>
      </c>
      <c r="F24" s="23">
        <f t="shared" si="0"/>
        <v>51.008600003663474</v>
      </c>
    </row>
    <row r="25" spans="1:6" ht="15.75">
      <c r="A25" s="12" t="s">
        <v>13</v>
      </c>
      <c r="B25" s="13" t="s">
        <v>36</v>
      </c>
      <c r="C25" s="13" t="s">
        <v>40</v>
      </c>
      <c r="D25" s="22">
        <v>66278.8</v>
      </c>
      <c r="E25" s="22">
        <v>44507.8</v>
      </c>
      <c r="F25" s="11">
        <f t="shared" si="0"/>
        <v>67.15239262026469</v>
      </c>
    </row>
    <row r="26" spans="1:6" ht="15.75">
      <c r="A26" s="12" t="s">
        <v>14</v>
      </c>
      <c r="B26" s="13" t="s">
        <v>36</v>
      </c>
      <c r="C26" s="13">
        <v>12</v>
      </c>
      <c r="D26" s="22">
        <v>21070</v>
      </c>
      <c r="E26" s="22">
        <v>47.6</v>
      </c>
      <c r="F26" s="11">
        <f t="shared" si="0"/>
        <v>0.22591362126245848</v>
      </c>
    </row>
    <row r="27" spans="1:6" ht="15.75">
      <c r="A27" s="14" t="s">
        <v>15</v>
      </c>
      <c r="B27" s="15" t="s">
        <v>41</v>
      </c>
      <c r="C27" s="15" t="s">
        <v>33</v>
      </c>
      <c r="D27" s="23">
        <f>D28+D29+D30</f>
        <v>142895</v>
      </c>
      <c r="E27" s="23">
        <f>E28+E29+E30</f>
        <v>97250.29999999999</v>
      </c>
      <c r="F27" s="11">
        <f t="shared" si="0"/>
        <v>68.05717484866508</v>
      </c>
    </row>
    <row r="28" spans="1:6" ht="15.75">
      <c r="A28" s="12" t="s">
        <v>16</v>
      </c>
      <c r="B28" s="13" t="s">
        <v>41</v>
      </c>
      <c r="C28" s="13" t="s">
        <v>32</v>
      </c>
      <c r="D28" s="22">
        <v>78234.8</v>
      </c>
      <c r="E28" s="25">
        <v>69196.9</v>
      </c>
      <c r="F28" s="11">
        <f t="shared" si="0"/>
        <v>88.44772403073823</v>
      </c>
    </row>
    <row r="29" spans="1:6" ht="15.75">
      <c r="A29" s="12" t="s">
        <v>17</v>
      </c>
      <c r="B29" s="13" t="s">
        <v>41</v>
      </c>
      <c r="C29" s="13" t="s">
        <v>34</v>
      </c>
      <c r="D29" s="22">
        <v>13666.3</v>
      </c>
      <c r="E29" s="22">
        <v>1325.3</v>
      </c>
      <c r="F29" s="11">
        <f t="shared" si="0"/>
        <v>9.697577252072618</v>
      </c>
    </row>
    <row r="30" spans="1:6" ht="15.75">
      <c r="A30" s="12" t="s">
        <v>18</v>
      </c>
      <c r="B30" s="13" t="s">
        <v>41</v>
      </c>
      <c r="C30" s="13" t="s">
        <v>35</v>
      </c>
      <c r="D30" s="22">
        <v>50993.9</v>
      </c>
      <c r="E30" s="22">
        <v>26728.1</v>
      </c>
      <c r="F30" s="11">
        <f t="shared" si="0"/>
        <v>52.4143083780609</v>
      </c>
    </row>
    <row r="31" spans="1:6" ht="15.75">
      <c r="A31" s="14" t="s">
        <v>19</v>
      </c>
      <c r="B31" s="15" t="s">
        <v>39</v>
      </c>
      <c r="C31" s="15" t="s">
        <v>33</v>
      </c>
      <c r="D31" s="23">
        <f>D32</f>
        <v>11453</v>
      </c>
      <c r="E31" s="23">
        <f>E32</f>
        <v>9537.9</v>
      </c>
      <c r="F31" s="11">
        <f t="shared" si="0"/>
        <v>83.278616956256</v>
      </c>
    </row>
    <row r="32" spans="1:6" ht="15.75">
      <c r="A32" s="12" t="s">
        <v>20</v>
      </c>
      <c r="B32" s="13" t="s">
        <v>39</v>
      </c>
      <c r="C32" s="13" t="s">
        <v>39</v>
      </c>
      <c r="D32" s="22">
        <v>11453</v>
      </c>
      <c r="E32" s="22">
        <v>9537.9</v>
      </c>
      <c r="F32" s="11">
        <f t="shared" si="0"/>
        <v>83.278616956256</v>
      </c>
    </row>
    <row r="33" spans="1:6" ht="15.75">
      <c r="A33" s="14" t="s">
        <v>21</v>
      </c>
      <c r="B33" s="15" t="s">
        <v>42</v>
      </c>
      <c r="C33" s="15" t="s">
        <v>33</v>
      </c>
      <c r="D33" s="23">
        <f>D34+D35</f>
        <v>19366</v>
      </c>
      <c r="E33" s="23">
        <f>E34+E35</f>
        <v>15177.199999999999</v>
      </c>
      <c r="F33" s="11">
        <f t="shared" si="0"/>
        <v>78.37033977073222</v>
      </c>
    </row>
    <row r="34" spans="1:6" ht="15.75">
      <c r="A34" s="12" t="s">
        <v>22</v>
      </c>
      <c r="B34" s="13" t="s">
        <v>42</v>
      </c>
      <c r="C34" s="13" t="s">
        <v>32</v>
      </c>
      <c r="D34" s="22">
        <v>1346.5</v>
      </c>
      <c r="E34" s="22">
        <v>1009.9</v>
      </c>
      <c r="F34" s="11">
        <f t="shared" si="0"/>
        <v>75.00185666542889</v>
      </c>
    </row>
    <row r="35" spans="1:6" ht="15.75">
      <c r="A35" s="12" t="s">
        <v>23</v>
      </c>
      <c r="B35" s="13" t="s">
        <v>42</v>
      </c>
      <c r="C35" s="13" t="s">
        <v>36</v>
      </c>
      <c r="D35" s="22">
        <v>18019.5</v>
      </c>
      <c r="E35" s="22">
        <v>14167.3</v>
      </c>
      <c r="F35" s="11">
        <f t="shared" si="0"/>
        <v>78.62204833652432</v>
      </c>
    </row>
    <row r="36" spans="1:6" ht="15.75">
      <c r="A36" s="14" t="s">
        <v>24</v>
      </c>
      <c r="B36" s="15">
        <v>10</v>
      </c>
      <c r="C36" s="15" t="s">
        <v>33</v>
      </c>
      <c r="D36" s="23">
        <f>D37+D38</f>
        <v>11332.3</v>
      </c>
      <c r="E36" s="23">
        <f>E37+E38</f>
        <v>6096.1</v>
      </c>
      <c r="F36" s="11">
        <f t="shared" si="0"/>
        <v>53.794022396159654</v>
      </c>
    </row>
    <row r="37" spans="1:6" ht="15.75">
      <c r="A37" s="12" t="s">
        <v>25</v>
      </c>
      <c r="B37" s="13">
        <v>10</v>
      </c>
      <c r="C37" s="13" t="s">
        <v>32</v>
      </c>
      <c r="D37" s="22">
        <v>10827.3</v>
      </c>
      <c r="E37" s="22">
        <v>5793.1</v>
      </c>
      <c r="F37" s="11">
        <f t="shared" si="0"/>
        <v>53.50456715894083</v>
      </c>
    </row>
    <row r="38" spans="1:6" ht="15.75">
      <c r="A38" s="12" t="s">
        <v>26</v>
      </c>
      <c r="B38" s="13">
        <v>10</v>
      </c>
      <c r="C38" s="13" t="s">
        <v>35</v>
      </c>
      <c r="D38" s="22">
        <v>505</v>
      </c>
      <c r="E38" s="22">
        <v>303</v>
      </c>
      <c r="F38" s="11">
        <f t="shared" si="0"/>
        <v>60</v>
      </c>
    </row>
    <row r="39" spans="1:6" ht="15.75">
      <c r="A39" s="14" t="s">
        <v>48</v>
      </c>
      <c r="B39" s="15">
        <v>11</v>
      </c>
      <c r="C39" s="15" t="s">
        <v>33</v>
      </c>
      <c r="D39" s="23">
        <f>D40</f>
        <v>10774.5</v>
      </c>
      <c r="E39" s="23">
        <f>E40</f>
        <v>8053</v>
      </c>
      <c r="F39" s="11">
        <f t="shared" si="0"/>
        <v>74.74128729871455</v>
      </c>
    </row>
    <row r="40" spans="1:6" ht="15.75">
      <c r="A40" s="12" t="s">
        <v>49</v>
      </c>
      <c r="B40" s="13">
        <v>11</v>
      </c>
      <c r="C40" s="13" t="s">
        <v>34</v>
      </c>
      <c r="D40" s="22">
        <v>10774.5</v>
      </c>
      <c r="E40" s="22">
        <v>8053</v>
      </c>
      <c r="F40" s="11">
        <f t="shared" si="0"/>
        <v>74.74128729871455</v>
      </c>
    </row>
    <row r="41" spans="1:6" ht="15.75">
      <c r="A41" s="14" t="s">
        <v>27</v>
      </c>
      <c r="B41" s="15">
        <v>12</v>
      </c>
      <c r="C41" s="15" t="s">
        <v>33</v>
      </c>
      <c r="D41" s="23">
        <f>D42</f>
        <v>10151.5</v>
      </c>
      <c r="E41" s="23">
        <f>E42</f>
        <v>7647.8</v>
      </c>
      <c r="F41" s="11">
        <f t="shared" si="0"/>
        <v>75.33664975619367</v>
      </c>
    </row>
    <row r="42" spans="1:6" ht="16.5" thickBot="1">
      <c r="A42" s="16" t="s">
        <v>28</v>
      </c>
      <c r="B42" s="17">
        <v>12</v>
      </c>
      <c r="C42" s="17" t="s">
        <v>34</v>
      </c>
      <c r="D42" s="24">
        <v>10151.5</v>
      </c>
      <c r="E42" s="24">
        <v>7647.8</v>
      </c>
      <c r="F42" s="26">
        <f t="shared" si="0"/>
        <v>75.33664975619367</v>
      </c>
    </row>
    <row r="43" spans="1:6" ht="22.5" customHeight="1" thickBot="1">
      <c r="A43" s="18" t="s">
        <v>29</v>
      </c>
      <c r="B43" s="19"/>
      <c r="C43" s="19"/>
      <c r="D43" s="27">
        <f>D11+D19+D21+D24+D27+D31+D33+D36+D39+D41</f>
        <v>406439.89999999997</v>
      </c>
      <c r="E43" s="27">
        <f>E11+E19+E21+E24+E27+E31+E33+E36+E39+E41</f>
        <v>252571.19999999998</v>
      </c>
      <c r="F43" s="28">
        <f t="shared" si="0"/>
        <v>62.142324117292624</v>
      </c>
    </row>
    <row r="44" spans="1:6" ht="18.75">
      <c r="A44" s="2"/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</sheetData>
  <mergeCells count="6">
    <mergeCell ref="A5:F5"/>
    <mergeCell ref="A6:F6"/>
    <mergeCell ref="A8:A10"/>
    <mergeCell ref="B8:C9"/>
    <mergeCell ref="E8:F8"/>
    <mergeCell ref="E9:F9"/>
  </mergeCells>
  <printOptions/>
  <pageMargins left="0.5905511811023623" right="0.5905511811023623" top="0.7874015748031497" bottom="0.5905511811023623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8" sqref="G8:G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КФ</cp:lastModifiedBy>
  <cp:lastPrinted>2014-10-20T11:02:25Z</cp:lastPrinted>
  <dcterms:created xsi:type="dcterms:W3CDTF">2014-04-18T07:03:22Z</dcterms:created>
  <dcterms:modified xsi:type="dcterms:W3CDTF">2014-10-20T11:02:30Z</dcterms:modified>
  <cp:category/>
  <cp:version/>
  <cp:contentType/>
  <cp:contentStatus/>
</cp:coreProperties>
</file>